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<sst xmlns="http://schemas.openxmlformats.org/spreadsheetml/2006/main" count="35" uniqueCount="35">
  <si>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</si>
  <si>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</si>
  <si>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</si>
  <si>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</si>
  <si>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</si>
  <si>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</si>
  <si>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</si>
  <si>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</si>
  <si>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</si>
  <si>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</si>
  <si>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</si>
  <si>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</si>
  <si>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</si>
  <si>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</si>
  <si>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</si>
  <si>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</si>
  <si>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</si>
  <si>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</si>
  <si>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</si>
  <si>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</si>
  <si>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</si>
  <si>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</si>
  <si>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</si>
  <si>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</si>
  <si>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</si>
  <si>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</si>
  <si>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</si>
  <si>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</si>
  <si>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</si>
  <si>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</si>
  <si>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Доходы от оказания платных услуг и компенсации затрат государства</t>
  </si>
  <si>
    <t>Доходы от возврата организациями остатков субсидий прошлых лет</t>
  </si>
  <si>
    <t>по состоянию на 01.12.2015г.</t>
  </si>
  <si>
    <t>Задолженность и перерасчеты по отмененным налогам, сборам и иным обязательным платежам</t>
  </si>
  <si>
    <t>Прочие неналоговые поступления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</si>
</sst>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18" applyFont="1" applyFill="1" applyBorder="1" applyAlignment="1">
      <alignment wrapText="1"/>
      <protection/>
    </xf>
    <xf numFmtId="3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workbookViewId="0" topLeftCell="A9">
      <selection activeCell="B24" sqref="B2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28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15</v>
      </c>
      <c r="B5" s="4" t="s">
        <v>14</v>
      </c>
      <c r="C5" s="4" t="s">
        <v>13</v>
      </c>
      <c r="D5" s="4" t="s">
        <v>27</v>
      </c>
    </row>
    <row r="6" spans="1:4" ht="18.75">
      <c r="A6" s="18" t="s">
        <v>22</v>
      </c>
      <c r="B6" s="20">
        <f>B7+B18</f>
        <v>162695</v>
      </c>
      <c r="C6" s="20">
        <f>C7+C18</f>
        <v>152719</v>
      </c>
      <c r="D6" s="21">
        <f>C6/B6*100</f>
        <v>93.8682811395556</v>
      </c>
    </row>
    <row r="7" spans="1:4" s="2" customFormat="1" ht="31.5">
      <c r="A7" s="6" t="s">
        <v>12</v>
      </c>
      <c r="B7" s="14">
        <f>SUM(B8:B16)</f>
        <v>18009</v>
      </c>
      <c r="C7" s="14">
        <f>SUM(C8:C17)</f>
        <v>16735</v>
      </c>
      <c r="D7" s="7">
        <f>C7/B7*100</f>
        <v>92.92575934255095</v>
      </c>
    </row>
    <row r="8" spans="1:4" ht="15.75">
      <c r="A8" s="19" t="s">
        <v>0</v>
      </c>
      <c r="B8" s="15">
        <v>5253</v>
      </c>
      <c r="C8" s="15">
        <v>4343</v>
      </c>
      <c r="D8" s="7">
        <f aca="true" t="shared" si="0" ref="D8:D21">C8/B8*100</f>
        <v>82.67656577193985</v>
      </c>
    </row>
    <row r="9" spans="1:4" ht="15.75">
      <c r="A9" s="8" t="s">
        <v>25</v>
      </c>
      <c r="B9" s="15">
        <v>4314</v>
      </c>
      <c r="C9" s="15">
        <v>4764</v>
      </c>
      <c r="D9" s="7">
        <f t="shared" si="0"/>
        <v>110.43115438108484</v>
      </c>
    </row>
    <row r="10" spans="1:4" ht="15.75">
      <c r="A10" s="8" t="s">
        <v>19</v>
      </c>
      <c r="B10" s="15">
        <v>17</v>
      </c>
      <c r="C10" s="15">
        <v>13</v>
      </c>
      <c r="D10" s="7">
        <f t="shared" si="0"/>
        <v>76.47058823529412</v>
      </c>
    </row>
    <row r="11" spans="1:4" ht="15.75">
      <c r="A11" s="8" t="s">
        <v>18</v>
      </c>
      <c r="B11" s="15">
        <v>3850</v>
      </c>
      <c r="C11" s="15">
        <v>5532</v>
      </c>
      <c r="D11" s="7">
        <f t="shared" si="0"/>
        <v>143.6883116883117</v>
      </c>
    </row>
    <row r="12" spans="1:4" ht="31.5">
      <c r="A12" s="8" t="s">
        <v>33</v>
      </c>
      <c r="B12" s="15"/>
      <c r="C12" s="15">
        <v>-1</v>
      </c>
      <c r="D12" s="7"/>
    </row>
    <row r="13" spans="1:4" ht="31.5">
      <c r="A13" s="8" t="s">
        <v>26</v>
      </c>
      <c r="B13" s="15">
        <v>4006</v>
      </c>
      <c r="C13" s="15">
        <v>1482</v>
      </c>
      <c r="D13" s="7">
        <f t="shared" si="0"/>
        <v>36.99450823764354</v>
      </c>
    </row>
    <row r="14" spans="1:4" ht="31.5">
      <c r="A14" s="8" t="s">
        <v>30</v>
      </c>
      <c r="B14" s="15"/>
      <c r="C14" s="15">
        <v>12</v>
      </c>
      <c r="D14" s="7"/>
    </row>
    <row r="15" spans="1:4" ht="15.75">
      <c r="A15" s="8" t="s">
        <v>17</v>
      </c>
      <c r="B15" s="15">
        <v>475</v>
      </c>
      <c r="C15" s="15">
        <v>527</v>
      </c>
      <c r="D15" s="7">
        <f t="shared" si="0"/>
        <v>110.94736842105264</v>
      </c>
    </row>
    <row r="16" spans="1:4" ht="15.75">
      <c r="A16" s="8" t="s">
        <v>16</v>
      </c>
      <c r="B16" s="15">
        <v>94</v>
      </c>
      <c r="C16" s="15">
        <v>13</v>
      </c>
      <c r="D16" s="7">
        <f t="shared" si="0"/>
        <v>13.829787234042554</v>
      </c>
    </row>
    <row r="17" spans="1:4" ht="15.75">
      <c r="A17" s="8" t="s">
        <v>34</v>
      </c>
      <c r="B17" s="15"/>
      <c r="C17" s="15">
        <v>50</v>
      </c>
      <c r="D17" s="7"/>
    </row>
    <row r="18" spans="1:4" ht="15.75">
      <c r="A18" s="5" t="s">
        <v>1</v>
      </c>
      <c r="B18" s="15">
        <f>B19+B20+B21</f>
        <v>144686</v>
      </c>
      <c r="C18" s="15">
        <f>SUM(C19:C21)</f>
        <v>135984</v>
      </c>
      <c r="D18" s="7">
        <f t="shared" si="0"/>
        <v>93.98559639495183</v>
      </c>
    </row>
    <row r="19" spans="1:4" ht="31.5">
      <c r="A19" s="5" t="s">
        <v>31</v>
      </c>
      <c r="B19" s="15">
        <v>127</v>
      </c>
      <c r="C19" s="15">
        <v>127</v>
      </c>
      <c r="D19" s="7"/>
    </row>
    <row r="20" spans="1:4" ht="31.5">
      <c r="A20" s="8" t="s">
        <v>3</v>
      </c>
      <c r="B20" s="15">
        <v>-168</v>
      </c>
      <c r="C20" s="15">
        <v>-168</v>
      </c>
      <c r="D20" s="7">
        <f t="shared" si="0"/>
        <v>100</v>
      </c>
    </row>
    <row r="21" spans="1:4" ht="31.5">
      <c r="A21" s="5" t="s">
        <v>21</v>
      </c>
      <c r="B21" s="14">
        <v>144727</v>
      </c>
      <c r="C21" s="14">
        <v>136025</v>
      </c>
      <c r="D21" s="7">
        <f t="shared" si="0"/>
        <v>93.98730022732454</v>
      </c>
    </row>
    <row r="22" spans="1:4" ht="18.75">
      <c r="A22" s="18" t="s">
        <v>23</v>
      </c>
      <c r="B22" s="20">
        <f>SUM(B23:B31)</f>
        <v>165757</v>
      </c>
      <c r="C22" s="20">
        <f>SUM(C23:C31)</f>
        <v>139525</v>
      </c>
      <c r="D22" s="21">
        <f>C22/B22*100</f>
        <v>84.17442400622598</v>
      </c>
    </row>
    <row r="23" spans="1:4" ht="15.75">
      <c r="A23" s="9" t="s">
        <v>5</v>
      </c>
      <c r="B23" s="16">
        <v>13328</v>
      </c>
      <c r="C23" s="16">
        <v>10994</v>
      </c>
      <c r="D23" s="11">
        <f>C23/B23*100</f>
        <v>82.48799519807923</v>
      </c>
    </row>
    <row r="24" spans="1:4" ht="15.75">
      <c r="A24" s="9" t="s">
        <v>6</v>
      </c>
      <c r="B24" s="16">
        <v>392</v>
      </c>
      <c r="C24" s="16">
        <v>344</v>
      </c>
      <c r="D24" s="11">
        <f>C24/B24*100</f>
        <v>87.75510204081633</v>
      </c>
    </row>
    <row r="25" spans="1:4" ht="31.5">
      <c r="A25" s="9" t="s">
        <v>7</v>
      </c>
      <c r="B25" s="16">
        <v>488</v>
      </c>
      <c r="C25" s="16">
        <v>225</v>
      </c>
      <c r="D25" s="11">
        <f aca="true" t="shared" si="1" ref="D25:D33">C25/B25*100</f>
        <v>46.10655737704918</v>
      </c>
    </row>
    <row r="26" spans="1:4" ht="15.75">
      <c r="A26" s="9" t="s">
        <v>8</v>
      </c>
      <c r="B26" s="16">
        <v>52287</v>
      </c>
      <c r="C26" s="16">
        <v>49970</v>
      </c>
      <c r="D26" s="11">
        <f t="shared" si="1"/>
        <v>95.56868820165624</v>
      </c>
    </row>
    <row r="27" spans="1:4" ht="15.75">
      <c r="A27" s="9" t="s">
        <v>9</v>
      </c>
      <c r="B27" s="16">
        <v>71015</v>
      </c>
      <c r="C27" s="16">
        <v>53040</v>
      </c>
      <c r="D27" s="11">
        <f t="shared" si="1"/>
        <v>74.688446102936</v>
      </c>
    </row>
    <row r="28" spans="1:4" ht="15.75">
      <c r="A28" s="9" t="s">
        <v>29</v>
      </c>
      <c r="B28" s="16">
        <v>33</v>
      </c>
      <c r="C28" s="16">
        <v>33</v>
      </c>
      <c r="D28" s="11">
        <f t="shared" si="1"/>
        <v>100</v>
      </c>
    </row>
    <row r="29" spans="1:4" ht="31.5">
      <c r="A29" s="9" t="s">
        <v>10</v>
      </c>
      <c r="B29" s="16">
        <v>26114</v>
      </c>
      <c r="C29" s="16">
        <v>22985</v>
      </c>
      <c r="D29" s="11">
        <f t="shared" si="1"/>
        <v>88.01792142145976</v>
      </c>
    </row>
    <row r="30" spans="1:4" ht="15.75">
      <c r="A30" s="9" t="s">
        <v>11</v>
      </c>
      <c r="B30" s="16">
        <v>917</v>
      </c>
      <c r="C30" s="16">
        <v>771</v>
      </c>
      <c r="D30" s="11">
        <f t="shared" si="1"/>
        <v>84.07851690294439</v>
      </c>
    </row>
    <row r="31" spans="1:4" ht="15.75">
      <c r="A31" s="9" t="s">
        <v>20</v>
      </c>
      <c r="B31" s="16">
        <v>1183</v>
      </c>
      <c r="C31" s="16">
        <v>1163</v>
      </c>
      <c r="D31" s="11">
        <f t="shared" si="1"/>
        <v>98.30938292476755</v>
      </c>
    </row>
    <row r="32" spans="1:4" ht="18.75">
      <c r="A32" s="18" t="s">
        <v>24</v>
      </c>
      <c r="B32" s="20">
        <f>B33</f>
        <v>3062</v>
      </c>
      <c r="C32" s="20">
        <f>C33</f>
        <v>-13194</v>
      </c>
      <c r="D32" s="12">
        <f t="shared" si="1"/>
        <v>-430.8948399738733</v>
      </c>
    </row>
    <row r="33" spans="1:4" ht="31.5">
      <c r="A33" s="10" t="s">
        <v>2</v>
      </c>
      <c r="B33" s="17">
        <f>B22-B6</f>
        <v>3062</v>
      </c>
      <c r="C33" s="17">
        <f>C22-C6</f>
        <v>-13194</v>
      </c>
      <c r="D33" s="13">
        <f t="shared" si="1"/>
        <v>-430.8948399738733</v>
      </c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2015-12-11T08:56:34Z</dcterms:modified>
  <cp:category/>
  <cp:version/>
  <cp:contentType/>
  <cp:contentStatus/>
</cp:coreProperties>
</file>