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<sst xmlns="http://schemas.openxmlformats.org/spreadsheetml/2006/main" count="33" uniqueCount="33">
  <si>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</si>
  <si>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</si>
  <si>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</si>
  <si>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</si>
  <si>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</si>
  <si>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</si>
  <si>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</si>
  <si>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</si>
  <si>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</si>
  <si>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</si>
  <si>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</si>
  <si>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</si>
  <si>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</si>
  <si>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</si>
  <si>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</si>
  <si>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</si>
  <si>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Доходы от продажи материальных и нематериальных активов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</si>
  <si>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</si>
  <si>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</si>
  <si>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</si>
  <si>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</si>
  <si>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</si>
  <si>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</si>
  <si>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</si>
  <si>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</si>
  <si>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</si>
  <si>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</si>
  <si>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</si>
  <si>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</si>
  <si>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Прочие неналоговые поступления</t>
  </si>
  <si>
    <t>КУЛЬТУРА, КИНЕМАТОГРАФИЯ</t>
  </si>
  <si>
    <t xml:space="preserve">Доходы от оказания платных услуг (работ) и компенсации затрат государства </t>
  </si>
  <si>
    <t>по состоянию на 01.10.2016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</si>
</sst>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Normal="75" zoomScaleSheetLayoutView="100" zoomScalePageLayoutView="0" workbookViewId="0" topLeftCell="A19">
      <selection activeCell="B28" sqref="B28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2" t="s">
        <v>4</v>
      </c>
      <c r="B1" s="22"/>
      <c r="C1" s="22"/>
      <c r="D1" s="22"/>
    </row>
    <row r="2" spans="1:4" ht="20.25">
      <c r="A2" s="22" t="s">
        <v>27</v>
      </c>
      <c r="B2" s="22"/>
      <c r="C2" s="22"/>
      <c r="D2" s="22"/>
    </row>
    <row r="3" spans="1:4" ht="20.25">
      <c r="A3" s="22" t="s">
        <v>32</v>
      </c>
      <c r="B3" s="22"/>
      <c r="C3" s="22"/>
      <c r="D3" s="22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26</v>
      </c>
    </row>
    <row r="6" spans="1:4" ht="18.75">
      <c r="A6" s="18" t="s">
        <v>21</v>
      </c>
      <c r="B6" s="20">
        <f>B7+B17</f>
        <v>145961</v>
      </c>
      <c r="C6" s="20">
        <f>C7+C17</f>
        <v>125198</v>
      </c>
      <c r="D6" s="21">
        <f>C6/B6*100</f>
        <v>85.77496728578183</v>
      </c>
    </row>
    <row r="7" spans="1:4" s="2" customFormat="1" ht="31.5">
      <c r="A7" s="6" t="s">
        <v>11</v>
      </c>
      <c r="B7" s="14">
        <f>SUM(B8:B15)</f>
        <v>16310</v>
      </c>
      <c r="C7" s="14">
        <f>SUM(C8:C16)</f>
        <v>12848</v>
      </c>
      <c r="D7" s="7">
        <f>C7/B7*100</f>
        <v>78.7737584304108</v>
      </c>
    </row>
    <row r="8" spans="1:4" ht="15.75">
      <c r="A8" s="19" t="s">
        <v>0</v>
      </c>
      <c r="B8" s="15">
        <v>2950</v>
      </c>
      <c r="C8" s="15">
        <v>2138</v>
      </c>
      <c r="D8" s="7">
        <f aca="true" t="shared" si="0" ref="D8:D19">C8/B8*100</f>
        <v>72.47457627118644</v>
      </c>
    </row>
    <row r="9" spans="1:4" ht="15.75">
      <c r="A9" s="8" t="s">
        <v>24</v>
      </c>
      <c r="B9" s="15">
        <v>5981</v>
      </c>
      <c r="C9" s="15">
        <v>5366</v>
      </c>
      <c r="D9" s="7">
        <f t="shared" si="0"/>
        <v>89.71743855542552</v>
      </c>
    </row>
    <row r="10" spans="1:4" ht="15.75">
      <c r="A10" s="8" t="s">
        <v>18</v>
      </c>
      <c r="B10" s="15">
        <v>1026</v>
      </c>
      <c r="C10" s="15">
        <v>692</v>
      </c>
      <c r="D10" s="7">
        <f t="shared" si="0"/>
        <v>67.44639376218323</v>
      </c>
    </row>
    <row r="11" spans="1:4" ht="15.75">
      <c r="A11" s="8" t="s">
        <v>17</v>
      </c>
      <c r="B11" s="15">
        <v>4470</v>
      </c>
      <c r="C11" s="15">
        <v>3223</v>
      </c>
      <c r="D11" s="7">
        <f t="shared" si="0"/>
        <v>72.10290827740492</v>
      </c>
    </row>
    <row r="12" spans="1:4" ht="31.5">
      <c r="A12" s="8" t="s">
        <v>25</v>
      </c>
      <c r="B12" s="15">
        <v>1529</v>
      </c>
      <c r="C12" s="15">
        <v>1150</v>
      </c>
      <c r="D12" s="7">
        <f t="shared" si="0"/>
        <v>75.21255722694572</v>
      </c>
    </row>
    <row r="13" spans="1:4" ht="31.5">
      <c r="A13" s="8" t="s">
        <v>31</v>
      </c>
      <c r="B13" s="15"/>
      <c r="C13" s="15">
        <v>1</v>
      </c>
      <c r="D13" s="7"/>
    </row>
    <row r="14" spans="1:4" ht="15.75">
      <c r="A14" s="8" t="s">
        <v>16</v>
      </c>
      <c r="B14" s="15">
        <v>334</v>
      </c>
      <c r="C14" s="15">
        <v>210</v>
      </c>
      <c r="D14" s="7">
        <f t="shared" si="0"/>
        <v>62.874251497005986</v>
      </c>
    </row>
    <row r="15" spans="1:4" ht="15.75">
      <c r="A15" s="8" t="s">
        <v>15</v>
      </c>
      <c r="B15" s="15">
        <v>20</v>
      </c>
      <c r="C15" s="15">
        <v>68</v>
      </c>
      <c r="D15" s="7">
        <f t="shared" si="0"/>
        <v>340</v>
      </c>
    </row>
    <row r="16" spans="1:4" ht="15.75">
      <c r="A16" s="8" t="s">
        <v>29</v>
      </c>
      <c r="B16" s="15">
        <v>0</v>
      </c>
      <c r="C16" s="15">
        <v>0</v>
      </c>
      <c r="D16" s="7">
        <v>0</v>
      </c>
    </row>
    <row r="17" spans="1:4" ht="15.75">
      <c r="A17" s="5" t="s">
        <v>1</v>
      </c>
      <c r="B17" s="15">
        <f>B18+B19</f>
        <v>129651</v>
      </c>
      <c r="C17" s="15">
        <f>SUM(C18:C19)</f>
        <v>112350</v>
      </c>
      <c r="D17" s="7">
        <f t="shared" si="0"/>
        <v>86.65571418654696</v>
      </c>
    </row>
    <row r="18" spans="1:4" ht="31.5">
      <c r="A18" s="8" t="s">
        <v>3</v>
      </c>
      <c r="B18" s="15">
        <v>0</v>
      </c>
      <c r="C18" s="15">
        <v>0</v>
      </c>
      <c r="D18" s="7">
        <v>0</v>
      </c>
    </row>
    <row r="19" spans="1:4" ht="31.5">
      <c r="A19" s="5" t="s">
        <v>20</v>
      </c>
      <c r="B19" s="14">
        <v>129651</v>
      </c>
      <c r="C19" s="14">
        <v>112350</v>
      </c>
      <c r="D19" s="7">
        <f t="shared" si="0"/>
        <v>86.65571418654696</v>
      </c>
    </row>
    <row r="20" spans="1:4" ht="18.75">
      <c r="A20" s="18" t="s">
        <v>22</v>
      </c>
      <c r="B20" s="20">
        <f>SUM(B21:B29)</f>
        <v>151088</v>
      </c>
      <c r="C20" s="20">
        <f>SUM(C21:C29)</f>
        <v>124011</v>
      </c>
      <c r="D20" s="21">
        <f>C20/B20*100</f>
        <v>82.07865614741078</v>
      </c>
    </row>
    <row r="21" spans="1:4" ht="15.75">
      <c r="A21" s="9" t="s">
        <v>5</v>
      </c>
      <c r="B21" s="16">
        <v>13609</v>
      </c>
      <c r="C21" s="16">
        <v>8752</v>
      </c>
      <c r="D21" s="11">
        <f>C21/B21*100</f>
        <v>64.31038283488869</v>
      </c>
    </row>
    <row r="22" spans="1:4" ht="15.75">
      <c r="A22" s="9" t="s">
        <v>6</v>
      </c>
      <c r="B22" s="16">
        <v>425</v>
      </c>
      <c r="C22" s="16">
        <v>299</v>
      </c>
      <c r="D22" s="11">
        <f>C22/B22*100</f>
        <v>70.35294117647058</v>
      </c>
    </row>
    <row r="23" spans="1:4" ht="31.5">
      <c r="A23" s="9" t="s">
        <v>7</v>
      </c>
      <c r="B23" s="16">
        <v>430</v>
      </c>
      <c r="C23" s="16">
        <v>227</v>
      </c>
      <c r="D23" s="11">
        <f aca="true" t="shared" si="1" ref="D23:D29">C23/B23*100</f>
        <v>52.79069767441861</v>
      </c>
    </row>
    <row r="24" spans="1:4" ht="15.75">
      <c r="A24" s="9" t="s">
        <v>8</v>
      </c>
      <c r="B24" s="16">
        <v>77726</v>
      </c>
      <c r="C24" s="16">
        <v>74199</v>
      </c>
      <c r="D24" s="11">
        <f t="shared" si="1"/>
        <v>95.46226487919101</v>
      </c>
    </row>
    <row r="25" spans="1:4" ht="15.75">
      <c r="A25" s="9" t="s">
        <v>9</v>
      </c>
      <c r="B25" s="16">
        <v>29835</v>
      </c>
      <c r="C25" s="16">
        <v>18510</v>
      </c>
      <c r="D25" s="11">
        <f t="shared" si="1"/>
        <v>62.0412267471091</v>
      </c>
    </row>
    <row r="26" spans="1:4" ht="15.75">
      <c r="A26" s="9" t="s">
        <v>28</v>
      </c>
      <c r="B26" s="16">
        <v>34</v>
      </c>
      <c r="C26" s="16">
        <v>34</v>
      </c>
      <c r="D26" s="11">
        <f t="shared" si="1"/>
        <v>100</v>
      </c>
    </row>
    <row r="27" spans="1:4" ht="15.75">
      <c r="A27" s="9" t="s">
        <v>30</v>
      </c>
      <c r="B27" s="16">
        <v>26692</v>
      </c>
      <c r="C27" s="16">
        <v>20692</v>
      </c>
      <c r="D27" s="11">
        <f t="shared" si="1"/>
        <v>77.52135471302263</v>
      </c>
    </row>
    <row r="28" spans="1:4" ht="15.75">
      <c r="A28" s="9" t="s">
        <v>10</v>
      </c>
      <c r="B28" s="16">
        <v>829</v>
      </c>
      <c r="C28" s="16">
        <v>577</v>
      </c>
      <c r="D28" s="11">
        <f t="shared" si="1"/>
        <v>69.60193003618818</v>
      </c>
    </row>
    <row r="29" spans="1:4" ht="15.75">
      <c r="A29" s="9" t="s">
        <v>19</v>
      </c>
      <c r="B29" s="16">
        <v>1508</v>
      </c>
      <c r="C29" s="16">
        <v>721</v>
      </c>
      <c r="D29" s="11">
        <f t="shared" si="1"/>
        <v>47.811671087533156</v>
      </c>
    </row>
    <row r="30" spans="1:4" ht="18.75">
      <c r="A30" s="18" t="s">
        <v>23</v>
      </c>
      <c r="B30" s="20">
        <f>B31</f>
        <v>5127</v>
      </c>
      <c r="C30" s="20">
        <f>C31</f>
        <v>-1187</v>
      </c>
      <c r="D30" s="12"/>
    </row>
    <row r="31" spans="1:4" ht="31.5">
      <c r="A31" s="10" t="s">
        <v>2</v>
      </c>
      <c r="B31" s="17">
        <f>B20-B6</f>
        <v>5127</v>
      </c>
      <c r="C31" s="17">
        <f>C20-C6</f>
        <v>-1187</v>
      </c>
      <c r="D31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2016-10-11T08:19:13Z</dcterms:modified>
  <cp:category/>
  <cp:version/>
  <cp:contentType/>
  <cp:contentStatus/>
</cp:coreProperties>
</file>