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<sst xmlns="http://schemas.openxmlformats.org/spreadsheetml/2006/main" count="60" uniqueCount="60">
  <si>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</si>
  <si>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</si>
  <si>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</si>
  <si>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</si>
  <si>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</si>
  <si>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</si>
  <si>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</si>
  <si>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</si>
  <si>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</si>
  <si>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</si>
  <si>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</si>
  <si>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</si>
  <si>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</si>
  <si>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</si>
  <si>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</si>
  <si>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</si>
  <si>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</si>
  <si>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</si>
  <si>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</si>
  <si>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</si>
  <si>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</si>
  <si>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</si>
  <si>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</si>
  <si>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</si>
  <si>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</si>
  <si>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</si>
  <si>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</si>
  <si>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</si>
  <si>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</si>
  <si>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</si>
  <si>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</si>
  <si>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</si>
  <si>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</si>
  <si>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</si>
  <si>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</si>
  <si>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</si>
  <si>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</si>
  <si>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</si>
  <si>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</si>
  <si>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</si>
  <si>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</si>
  <si>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</si>
  <si>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</si>
  <si>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</si>
  <si>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</si>
  <si>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</si>
  <si>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</si>
  <si>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</si>
  <si>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</si>
  <si>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</si>
  <si>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 xml:space="preserve">КУЛЬТУРА, КИНЕМАТОГРАФИЯ </t>
  </si>
  <si>
    <t>Культура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</si>
  <si>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</si>
  <si>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</si>
  <si>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</si>
  <si>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средств массовой информации</t>
  </si>
  <si>
    <t>Молодежная политика</t>
  </si>
  <si>
    <t>Кинематография</t>
  </si>
  <si>
    <t>Периодическая печать и издательства</t>
  </si>
  <si>
    <t>по состоянию на 01.01.2018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</si>
</sst>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wrapText="1"/>
    </xf>
    <xf numFmtId="2" fontId="6" fillId="0" borderId="11" xfId="0" applyNumberFormat="1" applyFont="1" applyFill="1" applyBorder="1" applyAlignment="1">
      <alignment horizontal="right"/>
    </xf>
    <xf numFmtId="0" fontId="6" fillId="0" borderId="11" xfId="0" applyFont="1" applyBorder="1" applyAlignment="1" applyProtection="1">
      <alignment wrapText="1"/>
      <protection locked="0"/>
    </xf>
    <xf numFmtId="2" fontId="6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 applyProtection="1">
      <alignment horizontal="right" wrapText="1"/>
      <protection locked="0"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1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center" vertical="top" wrapText="1"/>
    </xf>
    <xf numFmtId="0" fontId="6" fillId="30" borderId="11" xfId="54" applyFont="1" applyFill="1" applyBorder="1" applyAlignment="1">
      <alignment wrapText="1"/>
      <protection/>
    </xf>
    <xf numFmtId="3" fontId="7" fillId="0" borderId="11" xfId="0" applyNumberFormat="1" applyFont="1" applyBorder="1" applyAlignment="1">
      <alignment horizontal="right" wrapText="1"/>
    </xf>
    <xf numFmtId="2" fontId="7" fillId="0" borderId="11" xfId="0" applyNumberFormat="1" applyFont="1" applyFill="1" applyBorder="1" applyAlignment="1">
      <alignment horizontal="right"/>
    </xf>
    <xf numFmtId="0" fontId="47" fillId="0" borderId="1" xfId="33" applyNumberFormat="1" applyFont="1" applyProtection="1">
      <alignment vertical="top" wrapText="1"/>
      <protection/>
    </xf>
    <xf numFmtId="0" fontId="47" fillId="0" borderId="1" xfId="33" applyNumberFormat="1" applyFont="1" applyAlignment="1" applyProtection="1">
      <alignment vertical="top" wrapText="1"/>
      <protection/>
    </xf>
    <xf numFmtId="0" fontId="47" fillId="0" borderId="12" xfId="33" applyNumberFormat="1" applyFont="1" applyBorder="1" applyAlignment="1" applyProtection="1">
      <alignment vertical="top" wrapText="1"/>
      <protection/>
    </xf>
    <xf numFmtId="0" fontId="8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top" wrapText="1"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5" xfId="0" applyNumberFormat="1" applyFont="1" applyFill="1" applyBorder="1" applyAlignment="1">
      <alignment horizontal="right" wrapText="1"/>
    </xf>
    <xf numFmtId="3" fontId="6" fillId="0" borderId="15" xfId="0" applyNumberFormat="1" applyFont="1" applyBorder="1" applyAlignment="1">
      <alignment horizontal="right" wrapText="1"/>
    </xf>
    <xf numFmtId="0" fontId="6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view="pageBreakPreview" zoomScaleNormal="75" zoomScaleSheetLayoutView="100" zoomScalePageLayoutView="0" workbookViewId="0" topLeftCell="A1">
      <selection activeCell="C55" sqref="C55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9" t="s">
        <v>4</v>
      </c>
      <c r="B1" s="29"/>
      <c r="C1" s="29"/>
      <c r="D1" s="29"/>
    </row>
    <row r="2" spans="1:4" ht="20.25">
      <c r="A2" s="29" t="s">
        <v>27</v>
      </c>
      <c r="B2" s="29"/>
      <c r="C2" s="29"/>
      <c r="D2" s="29"/>
    </row>
    <row r="3" spans="1:4" ht="20.25">
      <c r="A3" s="29" t="s">
        <v>59</v>
      </c>
      <c r="B3" s="29"/>
      <c r="C3" s="29"/>
      <c r="D3" s="29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4" t="s">
        <v>21</v>
      </c>
      <c r="B6" s="16">
        <f>B7+B17</f>
        <v>149632</v>
      </c>
      <c r="C6" s="16">
        <f>C7+C17</f>
        <v>150110</v>
      </c>
      <c r="D6" s="17">
        <f>C6/B6*100</f>
        <v>100.31945038494439</v>
      </c>
    </row>
    <row r="7" spans="1:4" s="2" customFormat="1" ht="31.5">
      <c r="A7" s="6" t="s">
        <v>11</v>
      </c>
      <c r="B7" s="10">
        <f>SUM(B8:B16)</f>
        <v>23032</v>
      </c>
      <c r="C7" s="10">
        <f>SUM(C8:C16)</f>
        <v>23510</v>
      </c>
      <c r="D7" s="7">
        <f>C7/B7*100</f>
        <v>102.07537339353942</v>
      </c>
    </row>
    <row r="8" spans="1:4" ht="15.75">
      <c r="A8" s="15" t="s">
        <v>0</v>
      </c>
      <c r="B8" s="11">
        <v>3335</v>
      </c>
      <c r="C8" s="11">
        <v>3299</v>
      </c>
      <c r="D8" s="7">
        <f aca="true" t="shared" si="0" ref="D8:D20">C8/B8*100</f>
        <v>98.92053973013493</v>
      </c>
    </row>
    <row r="9" spans="1:4" ht="15.75">
      <c r="A9" s="8" t="s">
        <v>24</v>
      </c>
      <c r="B9" s="11">
        <v>5630</v>
      </c>
      <c r="C9" s="11">
        <v>5609</v>
      </c>
      <c r="D9" s="7">
        <f t="shared" si="0"/>
        <v>99.62699822380107</v>
      </c>
    </row>
    <row r="10" spans="1:4" ht="15.75">
      <c r="A10" s="8" t="s">
        <v>18</v>
      </c>
      <c r="B10" s="11">
        <v>596</v>
      </c>
      <c r="C10" s="11">
        <v>633</v>
      </c>
      <c r="D10" s="7">
        <f t="shared" si="0"/>
        <v>106.20805369127517</v>
      </c>
    </row>
    <row r="11" spans="1:4" ht="15.75">
      <c r="A11" s="8" t="s">
        <v>17</v>
      </c>
      <c r="B11" s="11">
        <v>11040</v>
      </c>
      <c r="C11" s="11">
        <v>11531</v>
      </c>
      <c r="D11" s="7">
        <f t="shared" si="0"/>
        <v>104.44746376811594</v>
      </c>
    </row>
    <row r="12" spans="1:4" ht="31.5">
      <c r="A12" s="8" t="s">
        <v>25</v>
      </c>
      <c r="B12" s="11">
        <v>1570</v>
      </c>
      <c r="C12" s="11">
        <v>1570</v>
      </c>
      <c r="D12" s="7">
        <f t="shared" si="0"/>
        <v>100</v>
      </c>
    </row>
    <row r="13" spans="1:4" ht="31.5">
      <c r="A13" s="8" t="s">
        <v>32</v>
      </c>
      <c r="B13" s="11">
        <v>5</v>
      </c>
      <c r="C13" s="11">
        <v>7</v>
      </c>
      <c r="D13" s="7">
        <f t="shared" si="0"/>
        <v>140</v>
      </c>
    </row>
    <row r="14" spans="1:4" ht="15.75">
      <c r="A14" s="8" t="s">
        <v>16</v>
      </c>
      <c r="B14" s="11">
        <v>806</v>
      </c>
      <c r="C14" s="11">
        <v>811</v>
      </c>
      <c r="D14" s="7">
        <f t="shared" si="0"/>
        <v>100.62034739454093</v>
      </c>
    </row>
    <row r="15" spans="1:4" ht="15.75">
      <c r="A15" s="8" t="s">
        <v>15</v>
      </c>
      <c r="B15" s="11">
        <v>50</v>
      </c>
      <c r="C15" s="11">
        <v>50</v>
      </c>
      <c r="D15" s="7">
        <f t="shared" si="0"/>
        <v>100</v>
      </c>
    </row>
    <row r="16" spans="1:4" ht="15.75">
      <c r="A16" s="8" t="s">
        <v>29</v>
      </c>
      <c r="B16" s="11">
        <v>0</v>
      </c>
      <c r="C16" s="11">
        <v>0</v>
      </c>
      <c r="D16" s="7">
        <v>0</v>
      </c>
    </row>
    <row r="17" spans="1:4" ht="15.75">
      <c r="A17" s="5" t="s">
        <v>1</v>
      </c>
      <c r="B17" s="11">
        <f>B18+B20+B19</f>
        <v>126600</v>
      </c>
      <c r="C17" s="11">
        <f>C18+C20+C19</f>
        <v>126600</v>
      </c>
      <c r="D17" s="7">
        <f t="shared" si="0"/>
        <v>100</v>
      </c>
    </row>
    <row r="18" spans="1:4" ht="31.5">
      <c r="A18" s="8" t="s">
        <v>3</v>
      </c>
      <c r="B18" s="11">
        <v>-42</v>
      </c>
      <c r="C18" s="11">
        <v>-42</v>
      </c>
      <c r="D18" s="7">
        <v>0</v>
      </c>
    </row>
    <row r="19" spans="1:4" ht="31.5">
      <c r="A19" s="8" t="s">
        <v>30</v>
      </c>
      <c r="B19" s="11">
        <v>1</v>
      </c>
      <c r="C19" s="11">
        <v>1</v>
      </c>
      <c r="D19" s="7"/>
    </row>
    <row r="20" spans="1:4" ht="31.5">
      <c r="A20" s="5" t="s">
        <v>20</v>
      </c>
      <c r="B20" s="10">
        <v>126641</v>
      </c>
      <c r="C20" s="10">
        <v>126641</v>
      </c>
      <c r="D20" s="7">
        <f t="shared" si="0"/>
        <v>100</v>
      </c>
    </row>
    <row r="21" spans="1:4" ht="18.75">
      <c r="A21" s="14" t="s">
        <v>22</v>
      </c>
      <c r="B21" s="16">
        <f>B22+B29+B31+B34+B39+B44+B46+B49+B51+B54</f>
        <v>152215</v>
      </c>
      <c r="C21" s="16">
        <f>C22+C29+C31+C34+C39+C44+C46+C49+C51+C54</f>
        <v>145746</v>
      </c>
      <c r="D21" s="17">
        <f>C21/B21*100</f>
        <v>95.75009033275302</v>
      </c>
    </row>
    <row r="22" spans="1:4" ht="15.75">
      <c r="A22" s="18" t="s">
        <v>5</v>
      </c>
      <c r="B22" s="12">
        <f>B23+B24+B25+B26+B27+B28</f>
        <v>14451</v>
      </c>
      <c r="C22" s="12">
        <f>C23+C24+C25+C26+C27+C28</f>
        <v>14207</v>
      </c>
      <c r="D22" s="9">
        <f>C22/B22*100</f>
        <v>98.31153553387308</v>
      </c>
    </row>
    <row r="23" spans="1:4" ht="31.5">
      <c r="A23" s="19" t="s">
        <v>33</v>
      </c>
      <c r="B23" s="12">
        <v>807</v>
      </c>
      <c r="C23" s="12">
        <v>803</v>
      </c>
      <c r="D23" s="9">
        <f>C23/B23*100</f>
        <v>99.50433705080545</v>
      </c>
    </row>
    <row r="24" spans="1:4" ht="47.25">
      <c r="A24" s="19" t="s">
        <v>34</v>
      </c>
      <c r="B24" s="12">
        <v>455</v>
      </c>
      <c r="C24" s="12">
        <v>455</v>
      </c>
      <c r="D24" s="9">
        <f aca="true" t="shared" si="1" ref="D24:D56">C24/B24*100</f>
        <v>100</v>
      </c>
    </row>
    <row r="25" spans="1:4" ht="47.25">
      <c r="A25" s="19" t="s">
        <v>35</v>
      </c>
      <c r="B25" s="12">
        <v>10259</v>
      </c>
      <c r="C25" s="12">
        <v>10019</v>
      </c>
      <c r="D25" s="9">
        <f t="shared" si="1"/>
        <v>97.66059070084803</v>
      </c>
    </row>
    <row r="26" spans="1:4" ht="31.5">
      <c r="A26" s="19" t="s">
        <v>36</v>
      </c>
      <c r="B26" s="12">
        <v>913</v>
      </c>
      <c r="C26" s="12">
        <v>913</v>
      </c>
      <c r="D26" s="9">
        <f t="shared" si="1"/>
        <v>100</v>
      </c>
    </row>
    <row r="27" spans="1:4" ht="15.75">
      <c r="A27" s="19" t="s">
        <v>37</v>
      </c>
      <c r="B27" s="23">
        <v>478</v>
      </c>
      <c r="C27" s="23">
        <v>478</v>
      </c>
      <c r="D27" s="9">
        <f t="shared" si="1"/>
        <v>100</v>
      </c>
    </row>
    <row r="28" spans="1:4" ht="15.75">
      <c r="A28" s="19" t="s">
        <v>38</v>
      </c>
      <c r="B28" s="23">
        <v>1539</v>
      </c>
      <c r="C28" s="23">
        <v>1539</v>
      </c>
      <c r="D28" s="9">
        <f t="shared" si="1"/>
        <v>100</v>
      </c>
    </row>
    <row r="29" spans="1:4" ht="15.75">
      <c r="A29" s="19" t="s">
        <v>6</v>
      </c>
      <c r="B29" s="24">
        <f>B30</f>
        <v>394</v>
      </c>
      <c r="C29" s="24">
        <f>C30</f>
        <v>392</v>
      </c>
      <c r="D29" s="9">
        <f t="shared" si="1"/>
        <v>99.49238578680203</v>
      </c>
    </row>
    <row r="30" spans="1:4" ht="15.75">
      <c r="A30" s="19" t="s">
        <v>39</v>
      </c>
      <c r="B30" s="25">
        <v>394</v>
      </c>
      <c r="C30" s="25">
        <v>392</v>
      </c>
      <c r="D30" s="9">
        <f t="shared" si="1"/>
        <v>99.49238578680203</v>
      </c>
    </row>
    <row r="31" spans="1:4" ht="31.5">
      <c r="A31" s="19" t="s">
        <v>7</v>
      </c>
      <c r="B31" s="13">
        <f>B32+B33</f>
        <v>546</v>
      </c>
      <c r="C31" s="13">
        <f>C32+C33</f>
        <v>542</v>
      </c>
      <c r="D31" s="9">
        <f t="shared" si="1"/>
        <v>99.26739926739927</v>
      </c>
    </row>
    <row r="32" spans="1:4" ht="15.75">
      <c r="A32" s="20" t="s">
        <v>40</v>
      </c>
      <c r="B32" s="23">
        <v>531</v>
      </c>
      <c r="C32" s="23">
        <v>527</v>
      </c>
      <c r="D32" s="9">
        <f t="shared" si="1"/>
        <v>99.2467043314501</v>
      </c>
    </row>
    <row r="33" spans="1:4" ht="31.5">
      <c r="A33" s="20" t="s">
        <v>41</v>
      </c>
      <c r="B33" s="23">
        <v>15</v>
      </c>
      <c r="C33" s="23">
        <v>15</v>
      </c>
      <c r="D33" s="9">
        <f t="shared" si="1"/>
        <v>100</v>
      </c>
    </row>
    <row r="34" spans="1:4" ht="15.75">
      <c r="A34" s="20" t="s">
        <v>8</v>
      </c>
      <c r="B34" s="26">
        <f>B35+B36+B37+B38</f>
        <v>70337</v>
      </c>
      <c r="C34" s="26">
        <f>C35+C36+C37+C38</f>
        <v>67665</v>
      </c>
      <c r="D34" s="9">
        <f t="shared" si="1"/>
        <v>96.2011459118245</v>
      </c>
    </row>
    <row r="35" spans="1:4" ht="15.75">
      <c r="A35" s="20" t="s">
        <v>42</v>
      </c>
      <c r="B35" s="26">
        <v>372</v>
      </c>
      <c r="C35" s="26">
        <v>370</v>
      </c>
      <c r="D35" s="9">
        <f t="shared" si="1"/>
        <v>99.46236559139786</v>
      </c>
    </row>
    <row r="36" spans="1:4" ht="15.75">
      <c r="A36" s="20" t="s">
        <v>43</v>
      </c>
      <c r="B36" s="26">
        <v>2081</v>
      </c>
      <c r="C36" s="26">
        <v>2043</v>
      </c>
      <c r="D36" s="9">
        <f t="shared" si="1"/>
        <v>98.17395482940894</v>
      </c>
    </row>
    <row r="37" spans="1:4" ht="15.75">
      <c r="A37" s="20" t="s">
        <v>44</v>
      </c>
      <c r="B37" s="26">
        <v>67069</v>
      </c>
      <c r="C37" s="26">
        <v>64444</v>
      </c>
      <c r="D37" s="9">
        <f t="shared" si="1"/>
        <v>96.08612026420552</v>
      </c>
    </row>
    <row r="38" spans="1:4" ht="15.75">
      <c r="A38" s="20" t="s">
        <v>45</v>
      </c>
      <c r="B38" s="26">
        <v>815</v>
      </c>
      <c r="C38" s="26">
        <v>808</v>
      </c>
      <c r="D38" s="9">
        <f t="shared" si="1"/>
        <v>99.14110429447854</v>
      </c>
    </row>
    <row r="39" spans="1:4" ht="15.75">
      <c r="A39" s="20" t="s">
        <v>9</v>
      </c>
      <c r="B39" s="26">
        <f>B40+B41+B42+B43</f>
        <v>35923</v>
      </c>
      <c r="C39" s="26">
        <f>C40+C41+C42+C43</f>
        <v>32376</v>
      </c>
      <c r="D39" s="9">
        <f t="shared" si="1"/>
        <v>90.12610305375387</v>
      </c>
    </row>
    <row r="40" spans="1:4" ht="15.75">
      <c r="A40" s="20" t="s">
        <v>46</v>
      </c>
      <c r="B40" s="26">
        <v>5869</v>
      </c>
      <c r="C40" s="26">
        <v>5463</v>
      </c>
      <c r="D40" s="9">
        <f t="shared" si="1"/>
        <v>93.08229681376726</v>
      </c>
    </row>
    <row r="41" spans="1:4" ht="15.75">
      <c r="A41" s="20" t="s">
        <v>47</v>
      </c>
      <c r="B41" s="26">
        <v>16215</v>
      </c>
      <c r="C41" s="26">
        <v>13155</v>
      </c>
      <c r="D41" s="9">
        <f t="shared" si="1"/>
        <v>81.12858464384828</v>
      </c>
    </row>
    <row r="42" spans="1:4" ht="15.75">
      <c r="A42" s="20" t="s">
        <v>48</v>
      </c>
      <c r="B42" s="26">
        <v>12832</v>
      </c>
      <c r="C42" s="26">
        <v>12752</v>
      </c>
      <c r="D42" s="9">
        <f t="shared" si="1"/>
        <v>99.37655860349128</v>
      </c>
    </row>
    <row r="43" spans="1:4" ht="15.75">
      <c r="A43" s="20" t="s">
        <v>49</v>
      </c>
      <c r="B43" s="26">
        <v>1007</v>
      </c>
      <c r="C43" s="26">
        <v>1006</v>
      </c>
      <c r="D43" s="9">
        <f t="shared" si="1"/>
        <v>99.90069513406156</v>
      </c>
    </row>
    <row r="44" spans="1:4" ht="15.75">
      <c r="A44" s="20" t="s">
        <v>28</v>
      </c>
      <c r="B44" s="26">
        <f>B45</f>
        <v>33</v>
      </c>
      <c r="C44" s="26">
        <f>C45</f>
        <v>33</v>
      </c>
      <c r="D44" s="9">
        <f t="shared" si="1"/>
        <v>100</v>
      </c>
    </row>
    <row r="45" spans="1:4" ht="15.75">
      <c r="A45" s="20" t="s">
        <v>56</v>
      </c>
      <c r="B45" s="26">
        <v>33</v>
      </c>
      <c r="C45" s="26">
        <v>33</v>
      </c>
      <c r="D45" s="9">
        <f t="shared" si="1"/>
        <v>100</v>
      </c>
    </row>
    <row r="46" spans="1:4" ht="15.75">
      <c r="A46" s="20" t="s">
        <v>50</v>
      </c>
      <c r="B46" s="26">
        <f>B47+B48</f>
        <v>28078</v>
      </c>
      <c r="C46" s="26">
        <f>C47+C48</f>
        <v>28078</v>
      </c>
      <c r="D46" s="9">
        <f t="shared" si="1"/>
        <v>100</v>
      </c>
    </row>
    <row r="47" spans="1:4" ht="15.75">
      <c r="A47" s="20" t="s">
        <v>51</v>
      </c>
      <c r="B47" s="26">
        <v>27683</v>
      </c>
      <c r="C47" s="26">
        <v>27683</v>
      </c>
      <c r="D47" s="9">
        <f t="shared" si="1"/>
        <v>100</v>
      </c>
    </row>
    <row r="48" spans="1:4" ht="15.75">
      <c r="A48" s="20" t="s">
        <v>57</v>
      </c>
      <c r="B48" s="26">
        <v>395</v>
      </c>
      <c r="C48" s="26">
        <v>395</v>
      </c>
      <c r="D48" s="9">
        <f t="shared" si="1"/>
        <v>100</v>
      </c>
    </row>
    <row r="49" spans="1:4" ht="15.75">
      <c r="A49" s="20" t="s">
        <v>10</v>
      </c>
      <c r="B49" s="26">
        <f>B50</f>
        <v>842</v>
      </c>
      <c r="C49" s="26">
        <f>C50</f>
        <v>842</v>
      </c>
      <c r="D49" s="9">
        <f t="shared" si="1"/>
        <v>100</v>
      </c>
    </row>
    <row r="50" spans="1:4" ht="15.75">
      <c r="A50" s="20" t="s">
        <v>52</v>
      </c>
      <c r="B50" s="26">
        <v>842</v>
      </c>
      <c r="C50" s="26">
        <v>842</v>
      </c>
      <c r="D50" s="9">
        <f t="shared" si="1"/>
        <v>100</v>
      </c>
    </row>
    <row r="51" spans="1:4" ht="15.75">
      <c r="A51" s="20" t="s">
        <v>19</v>
      </c>
      <c r="B51" s="26">
        <f>B52+B53</f>
        <v>1465</v>
      </c>
      <c r="C51" s="26">
        <f>C52+C53</f>
        <v>1465</v>
      </c>
      <c r="D51" s="9">
        <f t="shared" si="1"/>
        <v>100</v>
      </c>
    </row>
    <row r="52" spans="1:4" ht="15.75">
      <c r="A52" s="20" t="s">
        <v>53</v>
      </c>
      <c r="B52" s="26">
        <v>51</v>
      </c>
      <c r="C52" s="26">
        <v>51</v>
      </c>
      <c r="D52" s="9">
        <f t="shared" si="1"/>
        <v>100</v>
      </c>
    </row>
    <row r="53" spans="1:4" ht="15.75">
      <c r="A53" s="20" t="s">
        <v>54</v>
      </c>
      <c r="B53" s="26">
        <v>1414</v>
      </c>
      <c r="C53" s="26">
        <v>1414</v>
      </c>
      <c r="D53" s="9">
        <f t="shared" si="1"/>
        <v>100</v>
      </c>
    </row>
    <row r="54" spans="1:4" ht="15.75">
      <c r="A54" s="20" t="s">
        <v>31</v>
      </c>
      <c r="B54" s="26">
        <f>B55+B56</f>
        <v>146</v>
      </c>
      <c r="C54" s="26">
        <f>C56+C55</f>
        <v>146</v>
      </c>
      <c r="D54" s="9">
        <f t="shared" si="1"/>
        <v>100</v>
      </c>
    </row>
    <row r="55" spans="1:4" ht="15.75">
      <c r="A55" s="20" t="s">
        <v>58</v>
      </c>
      <c r="B55" s="26">
        <v>3</v>
      </c>
      <c r="C55" s="26">
        <v>3</v>
      </c>
      <c r="D55" s="9">
        <f t="shared" si="1"/>
        <v>100</v>
      </c>
    </row>
    <row r="56" spans="1:4" ht="15.75">
      <c r="A56" s="20" t="s">
        <v>55</v>
      </c>
      <c r="B56" s="26">
        <v>143</v>
      </c>
      <c r="C56" s="26">
        <v>143</v>
      </c>
      <c r="D56" s="9">
        <f t="shared" si="1"/>
        <v>100</v>
      </c>
    </row>
    <row r="57" spans="1:4" ht="15.75">
      <c r="A57" s="21" t="s">
        <v>23</v>
      </c>
      <c r="B57" s="27">
        <f>B58</f>
        <v>2583</v>
      </c>
      <c r="C57" s="27">
        <f>C58</f>
        <v>-4364</v>
      </c>
      <c r="D57" s="9"/>
    </row>
    <row r="58" spans="1:4" ht="31.5">
      <c r="A58" s="22" t="s">
        <v>2</v>
      </c>
      <c r="B58" s="28">
        <f>B21-B6</f>
        <v>2583</v>
      </c>
      <c r="C58" s="28">
        <f>C21-C6</f>
        <v>-4364</v>
      </c>
      <c r="D58" s="9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2017-10-13T05:38:29Z</cp:lastPrinted>
  <dcterms:created xsi:type="dcterms:W3CDTF">2003-03-28T04:18:45Z</dcterms:created>
  <dcterms:modified xsi:type="dcterms:W3CDTF">2018-01-19T13:01:04Z</dcterms:modified>
  <cp:category/>
  <cp:version/>
  <cp:contentType/>
  <cp:contentStatus/>
</cp:coreProperties>
</file>