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<sst xmlns="http://schemas.openxmlformats.org/spreadsheetml/2006/main" count="35" uniqueCount="35">
  <si>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</si>
  <si>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</si>
  <si>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</si>
  <si>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</si>
  <si>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</si>
  <si>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</si>
  <si>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</si>
  <si>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</si>
  <si>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</si>
  <si>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</si>
  <si>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</si>
  <si>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</si>
  <si>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</si>
  <si>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</si>
  <si>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</si>
  <si>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</si>
  <si>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</si>
  <si>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</si>
  <si>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</si>
  <si>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</si>
  <si>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</si>
  <si>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</si>
  <si>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</si>
  <si>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</si>
  <si>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</si>
  <si>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</si>
  <si>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</si>
  <si>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</si>
  <si>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КУЛЬТУРА, КИНЕМАТОГРАФИЯ</t>
  </si>
  <si>
    <t>Доходы от продажи материальных и нематериальных активов</t>
  </si>
  <si>
    <t>Доходы от возврата остатков субсидий, субвенций и иных межбюджетных трансфетров прошлых лет</t>
  </si>
  <si>
    <t>Доходы от оказания платных услуг и компенсаций затрат государства</t>
  </si>
  <si>
    <t>Прочие неналоговые поступления</t>
  </si>
  <si>
    <t>Задолженность и перерасчеты по отмененным налогам, сборам и иным обязательным платежам</t>
  </si>
  <si>
    <t>по состоянию на 01.09.2021г.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</si>
</sst>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6" fillId="34" borderId="10" xfId="0" applyNumberFormat="1" applyFont="1" applyFill="1" applyBorder="1" applyAlignment="1" applyProtection="1">
      <alignment horizontal="right" wrapText="1"/>
      <protection locked="0"/>
    </xf>
    <xf numFmtId="0" fontId="5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view="pageBreakPreview" zoomScaleNormal="75" zoomScaleSheetLayoutView="100" zoomScalePageLayoutView="0" workbookViewId="0" topLeftCell="A1">
      <selection activeCell="C30" sqref="C30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3" t="s">
        <v>4</v>
      </c>
      <c r="B1" s="23"/>
      <c r="C1" s="23"/>
      <c r="D1" s="23"/>
    </row>
    <row r="2" spans="1:4" ht="20.25">
      <c r="A2" s="23" t="s">
        <v>26</v>
      </c>
      <c r="B2" s="23"/>
      <c r="C2" s="23"/>
      <c r="D2" s="23"/>
    </row>
    <row r="3" spans="1:4" ht="20.25">
      <c r="A3" s="23" t="s">
        <v>34</v>
      </c>
      <c r="B3" s="23"/>
      <c r="C3" s="23"/>
      <c r="D3" s="23"/>
    </row>
    <row r="4" ht="20.25">
      <c r="A4" s="3"/>
    </row>
    <row r="5" spans="1:4" ht="80.25" customHeight="1">
      <c r="A5" s="4" t="s">
        <v>14</v>
      </c>
      <c r="B5" s="4" t="s">
        <v>13</v>
      </c>
      <c r="C5" s="4" t="s">
        <v>12</v>
      </c>
      <c r="D5" s="4" t="s">
        <v>25</v>
      </c>
    </row>
    <row r="6" spans="1:4" ht="18.75">
      <c r="A6" s="18" t="s">
        <v>20</v>
      </c>
      <c r="B6" s="20">
        <f>B7+B18</f>
        <v>178167</v>
      </c>
      <c r="C6" s="20">
        <f>C7+C18</f>
        <v>97310</v>
      </c>
      <c r="D6" s="21">
        <f>C6/B6*100</f>
        <v>54.61729725482273</v>
      </c>
    </row>
    <row r="7" spans="1:4" s="2" customFormat="1" ht="31.5">
      <c r="A7" s="6" t="s">
        <v>11</v>
      </c>
      <c r="B7" s="14">
        <f>SUM(B8:B16)</f>
        <v>32408</v>
      </c>
      <c r="C7" s="14">
        <f>SUM(C8:C17)</f>
        <v>20572</v>
      </c>
      <c r="D7" s="7">
        <f>C7/B7*100</f>
        <v>63.47815354233523</v>
      </c>
    </row>
    <row r="8" spans="1:4" ht="15.75">
      <c r="A8" s="19" t="s">
        <v>0</v>
      </c>
      <c r="B8" s="15">
        <v>4167</v>
      </c>
      <c r="C8" s="15">
        <v>2620</v>
      </c>
      <c r="D8" s="7">
        <f aca="true" t="shared" si="0" ref="D8:D21">C8/B8*100</f>
        <v>62.87497000239981</v>
      </c>
    </row>
    <row r="9" spans="1:4" ht="15.75">
      <c r="A9" s="8" t="s">
        <v>23</v>
      </c>
      <c r="B9" s="15">
        <v>16000</v>
      </c>
      <c r="C9" s="15">
        <v>10713</v>
      </c>
      <c r="D9" s="7">
        <f t="shared" si="0"/>
        <v>66.95625</v>
      </c>
    </row>
    <row r="10" spans="1:4" ht="15.75">
      <c r="A10" s="8" t="s">
        <v>17</v>
      </c>
      <c r="B10" s="22">
        <v>190</v>
      </c>
      <c r="C10" s="22">
        <v>242</v>
      </c>
      <c r="D10" s="7">
        <f t="shared" si="0"/>
        <v>127.36842105263158</v>
      </c>
    </row>
    <row r="11" spans="1:4" ht="15.75">
      <c r="A11" s="8" t="s">
        <v>16</v>
      </c>
      <c r="B11" s="15">
        <v>10400</v>
      </c>
      <c r="C11" s="15">
        <v>5107</v>
      </c>
      <c r="D11" s="7">
        <f t="shared" si="0"/>
        <v>49.10576923076923</v>
      </c>
    </row>
    <row r="12" spans="1:4" ht="31.5">
      <c r="A12" s="8" t="s">
        <v>33</v>
      </c>
      <c r="B12" s="15"/>
      <c r="C12" s="15">
        <v>-13</v>
      </c>
      <c r="D12" s="7"/>
    </row>
    <row r="13" spans="1:4" ht="31.5">
      <c r="A13" s="8" t="s">
        <v>24</v>
      </c>
      <c r="B13" s="15">
        <v>1420</v>
      </c>
      <c r="C13" s="15">
        <v>957</v>
      </c>
      <c r="D13" s="7">
        <f t="shared" si="0"/>
        <v>67.3943661971831</v>
      </c>
    </row>
    <row r="14" spans="1:4" ht="20.25" customHeight="1">
      <c r="A14" s="8" t="s">
        <v>31</v>
      </c>
      <c r="B14" s="15">
        <v>203</v>
      </c>
      <c r="C14" s="15">
        <v>159</v>
      </c>
      <c r="D14" s="7">
        <v>0</v>
      </c>
    </row>
    <row r="15" spans="1:4" ht="15.75">
      <c r="A15" s="8" t="s">
        <v>29</v>
      </c>
      <c r="B15" s="15">
        <v>0</v>
      </c>
      <c r="C15" s="15">
        <v>681</v>
      </c>
      <c r="D15" s="7"/>
    </row>
    <row r="16" spans="1:4" ht="15.75">
      <c r="A16" s="8" t="s">
        <v>15</v>
      </c>
      <c r="B16" s="15">
        <v>28</v>
      </c>
      <c r="C16" s="15">
        <v>75</v>
      </c>
      <c r="D16" s="7">
        <f t="shared" si="0"/>
        <v>267.85714285714283</v>
      </c>
    </row>
    <row r="17" spans="1:4" ht="15.75">
      <c r="A17" s="8" t="s">
        <v>32</v>
      </c>
      <c r="B17" s="15"/>
      <c r="C17" s="15">
        <v>31</v>
      </c>
      <c r="D17" s="7"/>
    </row>
    <row r="18" spans="1:4" ht="15.75">
      <c r="A18" s="5" t="s">
        <v>1</v>
      </c>
      <c r="B18" s="15">
        <f>B20+B21+B19</f>
        <v>145759</v>
      </c>
      <c r="C18" s="15">
        <f>C20+C21+C19</f>
        <v>76738</v>
      </c>
      <c r="D18" s="7">
        <f t="shared" si="0"/>
        <v>52.647177875808694</v>
      </c>
    </row>
    <row r="19" spans="1:4" ht="31.5">
      <c r="A19" s="5" t="s">
        <v>30</v>
      </c>
      <c r="B19" s="15">
        <v>9</v>
      </c>
      <c r="C19" s="15">
        <v>9</v>
      </c>
      <c r="D19" s="7">
        <f t="shared" si="0"/>
        <v>100</v>
      </c>
    </row>
    <row r="20" spans="1:4" ht="31.5">
      <c r="A20" s="8" t="s">
        <v>3</v>
      </c>
      <c r="B20" s="15">
        <v>-48</v>
      </c>
      <c r="C20" s="15">
        <v>-55</v>
      </c>
      <c r="D20" s="7">
        <f t="shared" si="0"/>
        <v>114.58333333333333</v>
      </c>
    </row>
    <row r="21" spans="1:4" ht="31.5">
      <c r="A21" s="5" t="s">
        <v>19</v>
      </c>
      <c r="B21" s="14">
        <v>145798</v>
      </c>
      <c r="C21" s="14">
        <v>76784</v>
      </c>
      <c r="D21" s="7">
        <f t="shared" si="0"/>
        <v>52.66464560556386</v>
      </c>
    </row>
    <row r="22" spans="1:4" ht="18.75">
      <c r="A22" s="18" t="s">
        <v>21</v>
      </c>
      <c r="B22" s="20">
        <f>SUM(B23:B31)</f>
        <v>185025</v>
      </c>
      <c r="C22" s="20">
        <f>SUM(C23:C31)</f>
        <v>78867</v>
      </c>
      <c r="D22" s="21">
        <f>C22/B22*100</f>
        <v>42.625050668828536</v>
      </c>
    </row>
    <row r="23" spans="1:4" ht="15.75">
      <c r="A23" s="9" t="s">
        <v>5</v>
      </c>
      <c r="B23" s="16">
        <v>18561</v>
      </c>
      <c r="C23" s="16">
        <v>10997</v>
      </c>
      <c r="D23" s="11">
        <f>C23/B23*100</f>
        <v>59.24788535100479</v>
      </c>
    </row>
    <row r="24" spans="1:4" ht="15.75">
      <c r="A24" s="9" t="s">
        <v>6</v>
      </c>
      <c r="B24" s="16">
        <v>611</v>
      </c>
      <c r="C24" s="16">
        <v>377</v>
      </c>
      <c r="D24" s="11">
        <f>C24/B24*100</f>
        <v>61.702127659574465</v>
      </c>
    </row>
    <row r="25" spans="1:4" ht="31.5">
      <c r="A25" s="9" t="s">
        <v>7</v>
      </c>
      <c r="B25" s="16">
        <v>444</v>
      </c>
      <c r="C25" s="16">
        <v>371</v>
      </c>
      <c r="D25" s="11">
        <f aca="true" t="shared" si="1" ref="D25:D30">C25/B25*100</f>
        <v>83.55855855855856</v>
      </c>
    </row>
    <row r="26" spans="1:4" ht="15.75">
      <c r="A26" s="9" t="s">
        <v>8</v>
      </c>
      <c r="B26" s="16">
        <v>57807</v>
      </c>
      <c r="C26" s="16">
        <v>14096</v>
      </c>
      <c r="D26" s="11">
        <f t="shared" si="1"/>
        <v>24.384590101544795</v>
      </c>
    </row>
    <row r="27" spans="1:4" ht="15.75">
      <c r="A27" s="9" t="s">
        <v>9</v>
      </c>
      <c r="B27" s="16">
        <v>67519</v>
      </c>
      <c r="C27" s="16">
        <v>25582</v>
      </c>
      <c r="D27" s="11">
        <f t="shared" si="1"/>
        <v>37.88859432159836</v>
      </c>
    </row>
    <row r="28" spans="1:4" ht="15.75">
      <c r="A28" s="9" t="s">
        <v>27</v>
      </c>
      <c r="B28" s="16">
        <v>44</v>
      </c>
      <c r="C28" s="16">
        <v>44</v>
      </c>
      <c r="D28" s="11">
        <f t="shared" si="1"/>
        <v>100</v>
      </c>
    </row>
    <row r="29" spans="1:4" ht="15.75">
      <c r="A29" s="9" t="s">
        <v>28</v>
      </c>
      <c r="B29" s="16">
        <v>37233</v>
      </c>
      <c r="C29" s="16">
        <v>25380</v>
      </c>
      <c r="D29" s="11">
        <f t="shared" si="1"/>
        <v>68.1653372008702</v>
      </c>
    </row>
    <row r="30" spans="1:4" ht="15.75">
      <c r="A30" s="9" t="s">
        <v>10</v>
      </c>
      <c r="B30" s="16">
        <v>422</v>
      </c>
      <c r="C30" s="16">
        <v>356</v>
      </c>
      <c r="D30" s="11">
        <f t="shared" si="1"/>
        <v>84.36018957345972</v>
      </c>
    </row>
    <row r="31" spans="1:4" ht="15.75">
      <c r="A31" s="9" t="s">
        <v>18</v>
      </c>
      <c r="B31" s="16">
        <v>2384</v>
      </c>
      <c r="C31" s="16">
        <v>1664</v>
      </c>
      <c r="D31" s="11">
        <f>C31/B31*100</f>
        <v>69.79865771812081</v>
      </c>
    </row>
    <row r="32" spans="1:4" ht="18.75">
      <c r="A32" s="18" t="s">
        <v>22</v>
      </c>
      <c r="B32" s="20">
        <f>B33</f>
        <v>6858</v>
      </c>
      <c r="C32" s="20">
        <f>C33</f>
        <v>-18443</v>
      </c>
      <c r="D32" s="12"/>
    </row>
    <row r="33" spans="1:4" ht="31.5">
      <c r="A33" s="10" t="s">
        <v>2</v>
      </c>
      <c r="B33" s="17">
        <f>B22-B6</f>
        <v>6858</v>
      </c>
      <c r="C33" s="17">
        <f>C22-C6</f>
        <v>-18443</v>
      </c>
      <c r="D33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003b</cp:lastModifiedBy>
  <cp:lastPrinted>2015-06-10T05:45:26Z</cp:lastPrinted>
  <dcterms:created xsi:type="dcterms:W3CDTF">2003-03-28T04:18:45Z</dcterms:created>
  <dcterms:modified xsi:type="dcterms:W3CDTF">2021-09-06T09:38:32Z</dcterms:modified>
  <cp:category/>
  <cp:version/>
  <cp:contentType/>
  <cp:contentStatus/>
</cp:coreProperties>
</file>