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<sst xmlns="http://schemas.openxmlformats.org/spreadsheetml/2006/main" count="35" uniqueCount="35">
  <si>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</si>
  <si>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</si>
  <si>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</si>
  <si>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</si>
  <si>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</si>
  <si>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</si>
  <si>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</si>
  <si>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</si>
  <si>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</si>
  <si>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</si>
  <si>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</si>
  <si>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</si>
  <si>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</si>
  <si>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</si>
  <si>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</si>
  <si>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</si>
  <si>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</si>
  <si>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</si>
  <si>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</si>
  <si>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</si>
  <si>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</si>
  <si>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</si>
  <si>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</si>
  <si>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</si>
  <si>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</si>
  <si>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</si>
  <si>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</si>
  <si>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</si>
  <si>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</si>
  <si>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оказания платных услуг и компенсаций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</si>
  <si>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</si>
  <si>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</si>
  <si>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</si>
  <si>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</si>
  <si>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01.12.2023г.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</si>
</sst>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431411</v>
      </c>
      <c r="C6" s="20">
        <f>C7+C17</f>
        <v>381909</v>
      </c>
      <c r="D6" s="21">
        <f>C6/B6*100</f>
        <v>88.52555915356818</v>
      </c>
    </row>
    <row r="7" spans="1:4" s="2" customFormat="1" ht="31.5">
      <c r="A7" s="6" t="s">
        <v>11</v>
      </c>
      <c r="B7" s="14">
        <f>SUM(B8:B15)</f>
        <v>36979</v>
      </c>
      <c r="C7" s="14">
        <f>SUM(C8:C16)</f>
        <v>33739</v>
      </c>
      <c r="D7" s="7">
        <f>C7/B7*100</f>
        <v>91.23827036966927</v>
      </c>
    </row>
    <row r="8" spans="1:4" ht="15.75">
      <c r="A8" s="19" t="s">
        <v>0</v>
      </c>
      <c r="B8" s="15">
        <v>4995</v>
      </c>
      <c r="C8" s="15">
        <v>4491</v>
      </c>
      <c r="D8" s="7">
        <f aca="true" t="shared" si="0" ref="D8:D21">C8/B8*100</f>
        <v>89.90990990990991</v>
      </c>
    </row>
    <row r="9" spans="1:4" ht="15.75">
      <c r="A9" s="8" t="s">
        <v>23</v>
      </c>
      <c r="B9" s="15">
        <v>21700</v>
      </c>
      <c r="C9" s="15">
        <v>20052</v>
      </c>
      <c r="D9" s="7">
        <f t="shared" si="0"/>
        <v>92.40552995391705</v>
      </c>
    </row>
    <row r="10" spans="1:4" ht="15.75">
      <c r="A10" s="8" t="s">
        <v>17</v>
      </c>
      <c r="B10" s="22">
        <v>100</v>
      </c>
      <c r="C10" s="22">
        <v>21</v>
      </c>
      <c r="D10" s="7">
        <f t="shared" si="0"/>
        <v>21</v>
      </c>
    </row>
    <row r="11" spans="1:4" ht="15.75">
      <c r="A11" s="8" t="s">
        <v>16</v>
      </c>
      <c r="B11" s="15">
        <v>7900</v>
      </c>
      <c r="C11" s="15">
        <v>6939</v>
      </c>
      <c r="D11" s="7">
        <f t="shared" si="0"/>
        <v>87.83544303797468</v>
      </c>
    </row>
    <row r="12" spans="1:4" ht="31.5">
      <c r="A12" s="8" t="s">
        <v>31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1678</v>
      </c>
      <c r="D13" s="7">
        <f t="shared" si="0"/>
        <v>103.07125307125307</v>
      </c>
    </row>
    <row r="14" spans="1:4" ht="20.25" customHeight="1">
      <c r="A14" s="8" t="s">
        <v>29</v>
      </c>
      <c r="B14" s="15">
        <v>554</v>
      </c>
      <c r="C14" s="15">
        <v>392</v>
      </c>
      <c r="D14" s="7">
        <f t="shared" si="0"/>
        <v>70.7581227436823</v>
      </c>
    </row>
    <row r="15" spans="1:4" ht="15.75">
      <c r="A15" s="8" t="s">
        <v>15</v>
      </c>
      <c r="B15" s="15">
        <v>102</v>
      </c>
      <c r="C15" s="15">
        <v>166</v>
      </c>
      <c r="D15" s="7">
        <f t="shared" si="0"/>
        <v>162.7450980392157</v>
      </c>
    </row>
    <row r="16" spans="1:4" ht="15.75">
      <c r="A16" s="8" t="s">
        <v>32</v>
      </c>
      <c r="B16" s="15"/>
      <c r="C16" s="15">
        <v>0</v>
      </c>
      <c r="D16" s="7"/>
    </row>
    <row r="17" spans="1:4" ht="15.75">
      <c r="A17" s="5" t="s">
        <v>1</v>
      </c>
      <c r="B17" s="15">
        <f>B18+B21+B19+B20</f>
        <v>394432</v>
      </c>
      <c r="C17" s="15">
        <f>C18+C21+C19+C20</f>
        <v>348170</v>
      </c>
      <c r="D17" s="7">
        <f t="shared" si="0"/>
        <v>88.27123559954568</v>
      </c>
    </row>
    <row r="18" spans="1:4" ht="31.5">
      <c r="A18" s="8" t="s">
        <v>3</v>
      </c>
      <c r="B18" s="15">
        <v>-313</v>
      </c>
      <c r="C18" s="15">
        <v>-316</v>
      </c>
      <c r="D18" s="7">
        <f t="shared" si="0"/>
        <v>100.95846645367412</v>
      </c>
    </row>
    <row r="19" spans="1:4" ht="63">
      <c r="A19" s="8" t="s">
        <v>30</v>
      </c>
      <c r="B19" s="15">
        <v>17</v>
      </c>
      <c r="C19" s="15">
        <v>17</v>
      </c>
      <c r="D19" s="7">
        <f t="shared" si="0"/>
        <v>100</v>
      </c>
    </row>
    <row r="20" spans="1:4" ht="31.5">
      <c r="A20" s="8" t="s">
        <v>33</v>
      </c>
      <c r="B20" s="15">
        <v>3</v>
      </c>
      <c r="C20" s="15">
        <v>3</v>
      </c>
      <c r="D20" s="7">
        <f t="shared" si="0"/>
        <v>100</v>
      </c>
    </row>
    <row r="21" spans="1:4" ht="31.5">
      <c r="A21" s="5" t="s">
        <v>19</v>
      </c>
      <c r="B21" s="14">
        <v>394725</v>
      </c>
      <c r="C21" s="14">
        <v>348466</v>
      </c>
      <c r="D21" s="7">
        <f t="shared" si="0"/>
        <v>88.28070175438596</v>
      </c>
    </row>
    <row r="22" spans="1:4" ht="18.75">
      <c r="A22" s="18" t="s">
        <v>21</v>
      </c>
      <c r="B22" s="20">
        <f>SUM(B23:B31)</f>
        <v>434477</v>
      </c>
      <c r="C22" s="20">
        <f>SUM(C23:C31)</f>
        <v>313057</v>
      </c>
      <c r="D22" s="21">
        <f>C22/B22*100</f>
        <v>72.05375658550395</v>
      </c>
    </row>
    <row r="23" spans="1:4" ht="15.75">
      <c r="A23" s="9" t="s">
        <v>5</v>
      </c>
      <c r="B23" s="16">
        <v>21128</v>
      </c>
      <c r="C23" s="16">
        <v>17705</v>
      </c>
      <c r="D23" s="11">
        <f>C23/B23*100</f>
        <v>83.79875047330556</v>
      </c>
    </row>
    <row r="24" spans="1:4" ht="15.75">
      <c r="A24" s="9" t="s">
        <v>6</v>
      </c>
      <c r="B24" s="16">
        <v>673</v>
      </c>
      <c r="C24" s="16">
        <v>566</v>
      </c>
      <c r="D24" s="11">
        <f>C24/B24*100</f>
        <v>84.10104011887073</v>
      </c>
    </row>
    <row r="25" spans="1:4" ht="31.5">
      <c r="A25" s="9" t="s">
        <v>7</v>
      </c>
      <c r="B25" s="16">
        <v>1456</v>
      </c>
      <c r="C25" s="16">
        <v>1323</v>
      </c>
      <c r="D25" s="11">
        <f aca="true" t="shared" si="1" ref="D25:D30">C25/B25*100</f>
        <v>90.86538461538461</v>
      </c>
    </row>
    <row r="26" spans="1:4" ht="15.75">
      <c r="A26" s="9" t="s">
        <v>8</v>
      </c>
      <c r="B26" s="16">
        <v>252751</v>
      </c>
      <c r="C26" s="16">
        <v>201108</v>
      </c>
      <c r="D26" s="11">
        <f t="shared" si="1"/>
        <v>79.56763771458867</v>
      </c>
    </row>
    <row r="27" spans="1:4" ht="15.75">
      <c r="A27" s="9" t="s">
        <v>9</v>
      </c>
      <c r="B27" s="16">
        <v>101217</v>
      </c>
      <c r="C27" s="16">
        <v>39459</v>
      </c>
      <c r="D27" s="11">
        <f t="shared" si="1"/>
        <v>38.984557929992</v>
      </c>
    </row>
    <row r="28" spans="1:4" ht="15.75">
      <c r="A28" s="9" t="s">
        <v>27</v>
      </c>
      <c r="B28" s="16">
        <v>50</v>
      </c>
      <c r="C28" s="16">
        <v>50</v>
      </c>
      <c r="D28" s="11">
        <f t="shared" si="1"/>
        <v>100</v>
      </c>
    </row>
    <row r="29" spans="1:4" ht="15.75">
      <c r="A29" s="9" t="s">
        <v>28</v>
      </c>
      <c r="B29" s="16">
        <v>53398</v>
      </c>
      <c r="C29" s="16">
        <v>49469</v>
      </c>
      <c r="D29" s="11">
        <f t="shared" si="1"/>
        <v>92.6420465185962</v>
      </c>
    </row>
    <row r="30" spans="1:4" ht="15.75">
      <c r="A30" s="9" t="s">
        <v>10</v>
      </c>
      <c r="B30" s="16">
        <v>536</v>
      </c>
      <c r="C30" s="16">
        <v>510</v>
      </c>
      <c r="D30" s="11">
        <f t="shared" si="1"/>
        <v>95.1492537313433</v>
      </c>
    </row>
    <row r="31" spans="1:4" ht="15.75">
      <c r="A31" s="9" t="s">
        <v>18</v>
      </c>
      <c r="B31" s="16">
        <v>3268</v>
      </c>
      <c r="C31" s="16">
        <v>2867</v>
      </c>
      <c r="D31" s="11">
        <f>C31/B31*100</f>
        <v>87.72949816401469</v>
      </c>
    </row>
    <row r="32" spans="1:4" ht="18.75">
      <c r="A32" s="18" t="s">
        <v>22</v>
      </c>
      <c r="B32" s="20">
        <f>B33</f>
        <v>3066</v>
      </c>
      <c r="C32" s="20">
        <f>C33</f>
        <v>-68852</v>
      </c>
      <c r="D32" s="12"/>
    </row>
    <row r="33" spans="1:4" ht="31.5">
      <c r="A33" s="10" t="s">
        <v>2</v>
      </c>
      <c r="B33" s="17">
        <f>B22-B6</f>
        <v>3066</v>
      </c>
      <c r="C33" s="17">
        <f>C22-C6</f>
        <v>-68852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2023-12-06T10:00:14Z</dcterms:modified>
  <cp:category/>
  <cp:version/>
  <cp:contentType/>
  <cp:contentStatus/>
</cp:coreProperties>
</file>