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<sst xmlns="http://schemas.openxmlformats.org/spreadsheetml/2006/main" count="34" uniqueCount="34">
  <si>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</si>
  <si>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</si>
  <si>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</si>
  <si>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</si>
  <si>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</si>
  <si>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</si>
  <si>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</si>
  <si>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</si>
  <si>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</si>
  <si>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</si>
  <si>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</si>
  <si>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</si>
  <si>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</si>
  <si>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</si>
  <si>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</si>
  <si>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</si>
  <si>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</si>
  <si>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</si>
  <si>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</si>
  <si>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</si>
  <si>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</si>
  <si>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</si>
  <si>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</si>
  <si>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</si>
  <si>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</si>
  <si>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</si>
  <si>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</si>
  <si>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</si>
  <si>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КУЛЬТУРА, КИНЕМАТОГРАФИЯ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</si>
  <si>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</si>
  <si>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</si>
  <si>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Доходы от оказания платных услуг и компенсаций затрат государства</t>
  </si>
  <si>
    <t>Прочие неналоговые поступления</t>
  </si>
  <si>
    <t>по состоянию на 01.06.2021г.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</si>
</sst>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Normal="75" zoomScaleSheetLayoutView="100" zoomScalePageLayoutView="0" workbookViewId="0" topLeftCell="A22">
      <selection activeCell="C31" sqref="C31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33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B7+B17</f>
        <v>176735</v>
      </c>
      <c r="C6" s="20">
        <f>C7+C17</f>
        <v>61274</v>
      </c>
      <c r="D6" s="21">
        <f>C6/B6*100</f>
        <v>34.669986137437405</v>
      </c>
    </row>
    <row r="7" spans="1:4" s="2" customFormat="1" ht="31.5">
      <c r="A7" s="6" t="s">
        <v>11</v>
      </c>
      <c r="B7" s="14">
        <f>SUM(B8:B15)</f>
        <v>32408</v>
      </c>
      <c r="C7" s="14">
        <f>SUM(C8:C16)</f>
        <v>12381</v>
      </c>
      <c r="D7" s="7">
        <f>C7/B7*100</f>
        <v>38.20352999259442</v>
      </c>
    </row>
    <row r="8" spans="1:4" ht="15.75">
      <c r="A8" s="19" t="s">
        <v>0</v>
      </c>
      <c r="B8" s="15">
        <v>4167</v>
      </c>
      <c r="C8" s="15">
        <v>1521</v>
      </c>
      <c r="D8" s="7">
        <f aca="true" t="shared" si="0" ref="D8:D20">C8/B8*100</f>
        <v>36.50107991360691</v>
      </c>
    </row>
    <row r="9" spans="1:4" ht="15.75">
      <c r="A9" s="8" t="s">
        <v>23</v>
      </c>
      <c r="B9" s="15">
        <v>16000</v>
      </c>
      <c r="C9" s="15">
        <v>6490</v>
      </c>
      <c r="D9" s="7">
        <f t="shared" si="0"/>
        <v>40.5625</v>
      </c>
    </row>
    <row r="10" spans="1:4" ht="15.75">
      <c r="A10" s="8" t="s">
        <v>17</v>
      </c>
      <c r="B10" s="22">
        <v>190</v>
      </c>
      <c r="C10" s="22">
        <v>241</v>
      </c>
      <c r="D10" s="7">
        <f t="shared" si="0"/>
        <v>126.84210526315789</v>
      </c>
    </row>
    <row r="11" spans="1:4" ht="15.75">
      <c r="A11" s="8" t="s">
        <v>16</v>
      </c>
      <c r="B11" s="15">
        <v>10400</v>
      </c>
      <c r="C11" s="15">
        <v>2795</v>
      </c>
      <c r="D11" s="7">
        <f t="shared" si="0"/>
        <v>26.875</v>
      </c>
    </row>
    <row r="12" spans="1:4" ht="31.5">
      <c r="A12" s="8" t="s">
        <v>24</v>
      </c>
      <c r="B12" s="15">
        <v>1420</v>
      </c>
      <c r="C12" s="15">
        <v>514</v>
      </c>
      <c r="D12" s="7">
        <f t="shared" si="0"/>
        <v>36.19718309859155</v>
      </c>
    </row>
    <row r="13" spans="1:4" ht="20.25" customHeight="1">
      <c r="A13" s="8" t="s">
        <v>31</v>
      </c>
      <c r="B13" s="15">
        <v>203</v>
      </c>
      <c r="C13" s="15">
        <v>159</v>
      </c>
      <c r="D13" s="7">
        <v>0</v>
      </c>
    </row>
    <row r="14" spans="1:4" ht="15.75">
      <c r="A14" s="8" t="s">
        <v>29</v>
      </c>
      <c r="B14" s="15">
        <v>0</v>
      </c>
      <c r="C14" s="15">
        <v>608</v>
      </c>
      <c r="D14" s="7"/>
    </row>
    <row r="15" spans="1:4" ht="15.75">
      <c r="A15" s="8" t="s">
        <v>15</v>
      </c>
      <c r="B15" s="15">
        <v>28</v>
      </c>
      <c r="C15" s="15">
        <v>53</v>
      </c>
      <c r="D15" s="7">
        <f t="shared" si="0"/>
        <v>189.28571428571428</v>
      </c>
    </row>
    <row r="16" spans="1:4" ht="15.75">
      <c r="A16" s="8" t="s">
        <v>32</v>
      </c>
      <c r="B16" s="15"/>
      <c r="C16" s="15">
        <v>0</v>
      </c>
      <c r="D16" s="7"/>
    </row>
    <row r="17" spans="1:4" ht="15.75">
      <c r="A17" s="5" t="s">
        <v>1</v>
      </c>
      <c r="B17" s="15">
        <f>B19+B20+B18</f>
        <v>144327</v>
      </c>
      <c r="C17" s="15">
        <f>C19+C20+C18</f>
        <v>48893</v>
      </c>
      <c r="D17" s="7">
        <f t="shared" si="0"/>
        <v>33.876544236352174</v>
      </c>
    </row>
    <row r="18" spans="1:4" ht="31.5">
      <c r="A18" s="5" t="s">
        <v>30</v>
      </c>
      <c r="B18" s="15">
        <v>9</v>
      </c>
      <c r="C18" s="15">
        <v>9</v>
      </c>
      <c r="D18" s="7">
        <f t="shared" si="0"/>
        <v>100</v>
      </c>
    </row>
    <row r="19" spans="1:4" ht="31.5">
      <c r="A19" s="8" t="s">
        <v>3</v>
      </c>
      <c r="B19" s="15">
        <v>-48</v>
      </c>
      <c r="C19" s="15">
        <v>-55</v>
      </c>
      <c r="D19" s="7">
        <f t="shared" si="0"/>
        <v>114.58333333333333</v>
      </c>
    </row>
    <row r="20" spans="1:4" ht="31.5">
      <c r="A20" s="5" t="s">
        <v>19</v>
      </c>
      <c r="B20" s="14">
        <v>144366</v>
      </c>
      <c r="C20" s="14">
        <v>48939</v>
      </c>
      <c r="D20" s="7">
        <f t="shared" si="0"/>
        <v>33.899256057520475</v>
      </c>
    </row>
    <row r="21" spans="1:4" ht="18.75">
      <c r="A21" s="18" t="s">
        <v>21</v>
      </c>
      <c r="B21" s="20">
        <f>SUM(B22:B30)</f>
        <v>183593</v>
      </c>
      <c r="C21" s="20">
        <f>SUM(C22:C30)</f>
        <v>38814</v>
      </c>
      <c r="D21" s="21">
        <f>C21/B21*100</f>
        <v>21.141328917769194</v>
      </c>
    </row>
    <row r="22" spans="1:4" ht="15.75">
      <c r="A22" s="9" t="s">
        <v>5</v>
      </c>
      <c r="B22" s="16">
        <v>18499</v>
      </c>
      <c r="C22" s="16">
        <v>6705</v>
      </c>
      <c r="D22" s="11">
        <f>C22/B22*100</f>
        <v>36.24520244337532</v>
      </c>
    </row>
    <row r="23" spans="1:4" ht="15.75">
      <c r="A23" s="9" t="s">
        <v>6</v>
      </c>
      <c r="B23" s="16">
        <v>611</v>
      </c>
      <c r="C23" s="16">
        <v>204</v>
      </c>
      <c r="D23" s="11">
        <f>C23/B23*100</f>
        <v>33.387888707037646</v>
      </c>
    </row>
    <row r="24" spans="1:4" ht="31.5">
      <c r="A24" s="9" t="s">
        <v>7</v>
      </c>
      <c r="B24" s="16">
        <v>444</v>
      </c>
      <c r="C24" s="16">
        <v>13</v>
      </c>
      <c r="D24" s="11">
        <f aca="true" t="shared" si="1" ref="D24:D29">C24/B24*100</f>
        <v>2.9279279279279278</v>
      </c>
    </row>
    <row r="25" spans="1:4" ht="15.75">
      <c r="A25" s="9" t="s">
        <v>8</v>
      </c>
      <c r="B25" s="16">
        <v>57868</v>
      </c>
      <c r="C25" s="16">
        <v>5026</v>
      </c>
      <c r="D25" s="11">
        <f t="shared" si="1"/>
        <v>8.685283749222368</v>
      </c>
    </row>
    <row r="26" spans="1:4" ht="15.75">
      <c r="A26" s="9" t="s">
        <v>9</v>
      </c>
      <c r="B26" s="16">
        <v>66354</v>
      </c>
      <c r="C26" s="16">
        <v>10454</v>
      </c>
      <c r="D26" s="11">
        <f t="shared" si="1"/>
        <v>15.754890436145521</v>
      </c>
    </row>
    <row r="27" spans="1:4" ht="15.75">
      <c r="A27" s="9" t="s">
        <v>27</v>
      </c>
      <c r="B27" s="16">
        <v>44</v>
      </c>
      <c r="C27" s="16">
        <v>10</v>
      </c>
      <c r="D27" s="11">
        <f t="shared" si="1"/>
        <v>22.727272727272727</v>
      </c>
    </row>
    <row r="28" spans="1:4" ht="15.75">
      <c r="A28" s="9" t="s">
        <v>28</v>
      </c>
      <c r="B28" s="16">
        <v>36980</v>
      </c>
      <c r="C28" s="16">
        <v>15193</v>
      </c>
      <c r="D28" s="11">
        <f t="shared" si="1"/>
        <v>41.084369929691725</v>
      </c>
    </row>
    <row r="29" spans="1:4" ht="15.75">
      <c r="A29" s="9" t="s">
        <v>10</v>
      </c>
      <c r="B29" s="16">
        <v>409</v>
      </c>
      <c r="C29" s="16">
        <v>253</v>
      </c>
      <c r="D29" s="11">
        <f t="shared" si="1"/>
        <v>61.858190709046454</v>
      </c>
    </row>
    <row r="30" spans="1:4" ht="15.75">
      <c r="A30" s="9" t="s">
        <v>18</v>
      </c>
      <c r="B30" s="16">
        <v>2384</v>
      </c>
      <c r="C30" s="16">
        <v>956</v>
      </c>
      <c r="D30" s="11">
        <f>C30/B30*100</f>
        <v>40.100671140939596</v>
      </c>
    </row>
    <row r="31" spans="1:4" ht="18.75">
      <c r="A31" s="18" t="s">
        <v>22</v>
      </c>
      <c r="B31" s="20">
        <f>B32</f>
        <v>6858</v>
      </c>
      <c r="C31" s="20">
        <f>C32</f>
        <v>-22460</v>
      </c>
      <c r="D31" s="12"/>
    </row>
    <row r="32" spans="1:4" ht="31.5">
      <c r="A32" s="10" t="s">
        <v>2</v>
      </c>
      <c r="B32" s="17">
        <f>B21-B6</f>
        <v>6858</v>
      </c>
      <c r="C32" s="17">
        <f>C21-C6</f>
        <v>-22460</v>
      </c>
      <c r="D32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2021-06-04T04:40:47Z</dcterms:modified>
  <cp:category/>
  <cp:version/>
  <cp:contentType/>
  <cp:contentStatus/>
</cp:coreProperties>
</file>